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mainų grafikas" sheetId="1" state="visible" r:id="rId1"/>
  </sheets>
  <definedNames>
    <definedName name="_xlnm.Print_Area" localSheetId="0">'Pamainų grafikas'!$A$1:$AK$54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27]mmmm yyyy"/>
    <numFmt numFmtId="165" formatCode="[$-427]ddd"/>
    <numFmt numFmtId="166" formatCode="d"/>
    <numFmt numFmtId="167" formatCode="hh:mm"/>
    <numFmt numFmtId="168" formatCode="0;;;@"/>
    <numFmt numFmtId="169" formatCode="0.##"/>
    <numFmt numFmtId="170" formatCode="0.00;-0.00;;@"/>
    <numFmt numFmtId="171" formatCode="+0.00;-0.00;0.00;@"/>
  </numFmts>
  <fonts count="3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FFFFFF"/>
      <sz val="8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color rgb="001B2238"/>
      <sz val="10"/>
    </font>
    <font>
      <name val="Calibri"/>
      <b val="1"/>
      <color rgb="001B2238"/>
      <sz val="10"/>
    </font>
    <font>
      <name val="Calibri"/>
      <b val="1"/>
      <color rgb="001E6A40"/>
      <sz val="9.5"/>
    </font>
    <font>
      <name val="Calibri"/>
      <b val="1"/>
      <color rgb="001D4F86"/>
      <sz val="9.5"/>
    </font>
    <font>
      <name val="Calibri"/>
      <b val="1"/>
      <color rgb="003E3482"/>
      <sz val="9.5"/>
    </font>
    <font>
      <name val="Calibri"/>
      <b val="1"/>
      <color rgb="00667085"/>
      <sz val="9.5"/>
    </font>
    <font>
      <name val="Calibri"/>
      <b val="1"/>
      <color rgb="002C5D6B"/>
      <sz val="9.5"/>
    </font>
    <font>
      <name val="Calibri"/>
      <b val="1"/>
      <color rgb="009A2B1E"/>
      <sz val="9.5"/>
    </font>
    <font>
      <name val="Calibri"/>
      <b val="1"/>
      <color rgb="001B2238"/>
      <sz val="9.5"/>
    </font>
    <font>
      <name val="Calibri"/>
      <color rgb="00667085"/>
      <sz val="8.5"/>
    </font>
    <font>
      <name val="Calibri"/>
      <b val="1"/>
      <color rgb="001B2238"/>
      <sz val="8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7.5"/>
    </font>
    <font>
      <name val="Calibri"/>
      <color rgb="007A5200"/>
      <sz val="8"/>
    </font>
    <font>
      <name val="Calibri"/>
      <color rgb="001E6A40"/>
      <sz val="8"/>
    </font>
    <font>
      <name val="Calibri"/>
      <color rgb="001D4F86"/>
      <sz val="8"/>
    </font>
    <font>
      <name val="Calibri"/>
      <color rgb="003E3482"/>
      <sz val="8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CEFD2"/>
      </patternFill>
    </fill>
    <fill>
      <patternFill patternType="solid">
        <fgColor rgb="00F6F7FB"/>
      </patternFill>
    </fill>
    <fill>
      <patternFill patternType="solid">
        <fgColor rgb="00DCEFE3"/>
      </patternFill>
    </fill>
    <fill>
      <patternFill patternType="solid">
        <fgColor rgb="00DBE9F8"/>
      </patternFill>
    </fill>
    <fill>
      <patternFill patternType="solid">
        <fgColor rgb="00E2DEF3"/>
      </patternFill>
    </fill>
    <fill>
      <patternFill patternType="solid">
        <fgColor rgb="00ECEEF2"/>
      </patternFill>
    </fill>
    <fill>
      <patternFill patternType="solid">
        <fgColor rgb="00E7F0F3"/>
      </patternFill>
    </fill>
    <fill>
      <patternFill patternType="solid">
        <fgColor rgb="00FBE1DC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D9DEE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shrinkToFi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4" fillId="0" borderId="7" applyAlignment="1" pivotButton="0" quotePrefix="0" xfId="0">
      <alignment horizontal="center" vertical="center" readingOrder="1"/>
    </xf>
    <xf numFmtId="0" fontId="16" fillId="0" borderId="7" applyAlignment="1" pivotButton="0" quotePrefix="0" xfId="0">
      <alignment horizontal="left" vertical="center" indent="1" readingOrder="1"/>
    </xf>
    <xf numFmtId="0" fontId="25" fillId="0" borderId="7" applyAlignment="1" pivotButton="0" quotePrefix="0" xfId="0">
      <alignment horizontal="center" vertical="center" readingOrder="1"/>
    </xf>
    <xf numFmtId="170" fontId="26" fillId="5" borderId="8" applyAlignment="1" pivotButton="0" quotePrefix="0" xfId="0">
      <alignment horizontal="center" vertical="center" readingOrder="1"/>
    </xf>
    <xf numFmtId="168" fontId="15" fillId="5" borderId="7" applyAlignment="1" pivotButton="0" quotePrefix="0" xfId="0">
      <alignment horizontal="center" vertical="center" readingOrder="1"/>
    </xf>
    <xf numFmtId="169" fontId="0" fillId="0" borderId="7" applyAlignment="1" pivotButton="0" quotePrefix="0" xfId="0">
      <alignment horizontal="center" vertical="center" readingOrder="1"/>
    </xf>
    <xf numFmtId="171" fontId="15" fillId="5" borderId="7" applyAlignment="1" pivotButton="0" quotePrefix="0" xfId="0">
      <alignment horizontal="center" vertical="center" readingOrder="1"/>
    </xf>
    <xf numFmtId="0" fontId="11" fillId="2" borderId="9" pivotButton="0" quotePrefix="0" xfId="0"/>
    <xf numFmtId="0" fontId="27" fillId="2" borderId="9" applyAlignment="1" pivotButton="0" quotePrefix="0" xfId="0">
      <alignment horizontal="right" vertical="center" wrapText="1" readingOrder="1"/>
    </xf>
    <xf numFmtId="168" fontId="28" fillId="2" borderId="9" applyAlignment="1" pivotButton="0" quotePrefix="0" xfId="0">
      <alignment horizontal="center" vertical="center" readingOrder="1"/>
    </xf>
    <xf numFmtId="170" fontId="26" fillId="2" borderId="9" applyAlignment="1" pivotButton="0" quotePrefix="0" xfId="0">
      <alignment horizontal="center" vertical="center" readingOrder="1"/>
    </xf>
    <xf numFmtId="1" fontId="26" fillId="2" borderId="9" applyAlignment="1" pivotButton="0" quotePrefix="0" xfId="0">
      <alignment horizontal="center" vertical="center" readingOrder="1"/>
    </xf>
    <xf numFmtId="171" fontId="26" fillId="2" borderId="9" applyAlignment="1" pivotButton="0" quotePrefix="0" xfId="0">
      <alignment horizontal="center" vertical="center" readingOrder="1"/>
    </xf>
    <xf numFmtId="0" fontId="27" fillId="0" borderId="0" applyAlignment="1" pivotButton="0" quotePrefix="0" xfId="0">
      <alignment horizontal="right" vertical="center" readingOrder="1"/>
    </xf>
    <xf numFmtId="0" fontId="24" fillId="0" borderId="0" applyAlignment="1" pivotButton="0" quotePrefix="0" xfId="0">
      <alignment horizontal="right" vertical="center" readingOrder="1"/>
    </xf>
    <xf numFmtId="168" fontId="29" fillId="0" borderId="6" applyAlignment="1" pivotButton="0" quotePrefix="0" xfId="0">
      <alignment horizontal="center" vertical="center" readingOrder="1"/>
    </xf>
    <xf numFmtId="168" fontId="30" fillId="0" borderId="6" applyAlignment="1" pivotButton="0" quotePrefix="0" xfId="0">
      <alignment horizontal="center" vertical="center" readingOrder="1"/>
    </xf>
    <xf numFmtId="168" fontId="31" fillId="0" borderId="6" applyAlignment="1" pivotButton="0" quotePrefix="0" xfId="0">
      <alignment horizontal="center" vertical="center" readingOrder="1"/>
    </xf>
    <xf numFmtId="168" fontId="32" fillId="0" borderId="6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0" borderId="6" applyAlignment="1" pivotButton="0" quotePrefix="0" xfId="0">
      <alignment horizontal="left" vertical="center" indent="1" readingOrder="1"/>
    </xf>
    <xf numFmtId="0" fontId="14" fillId="4" borderId="6" applyAlignment="1" pivotButton="0" quotePrefix="0" xfId="0">
      <alignment horizontal="center" vertical="center" readingOrder="1"/>
    </xf>
    <xf numFmtId="0" fontId="0" fillId="0" borderId="6" pivotButton="0" quotePrefix="0" xfId="0"/>
    <xf numFmtId="167" fontId="15" fillId="0" borderId="6" applyAlignment="1" pivotButton="0" quotePrefix="0" xfId="0">
      <alignment horizontal="center" vertical="center" readingOrder="1"/>
    </xf>
    <xf numFmtId="168" fontId="15" fillId="0" borderId="6" applyAlignment="1" pivotButton="0" quotePrefix="0" xfId="0">
      <alignment horizontal="center" vertical="center" readingOrder="1"/>
    </xf>
    <xf numFmtId="169" fontId="16" fillId="5" borderId="6" applyAlignment="1" pivotButton="0" quotePrefix="0" xfId="0">
      <alignment horizontal="center" vertical="center" readingOrder="1"/>
    </xf>
    <xf numFmtId="0" fontId="24" fillId="0" borderId="0" applyAlignment="1" pivotButton="0" quotePrefix="0" xfId="0">
      <alignment horizontal="left" vertical="top" wrapText="1" readingOrder="1"/>
    </xf>
    <xf numFmtId="0" fontId="17" fillId="6" borderId="6" applyAlignment="1" pivotButton="0" quotePrefix="0" xfId="0">
      <alignment horizontal="center" vertical="center" readingOrder="1"/>
    </xf>
    <xf numFmtId="0" fontId="18" fillId="7" borderId="6" applyAlignment="1" pivotButton="0" quotePrefix="0" xfId="0">
      <alignment horizontal="center" vertical="center" readingOrder="1"/>
    </xf>
    <xf numFmtId="0" fontId="19" fillId="8" borderId="6" applyAlignment="1" pivotButton="0" quotePrefix="0" xfId="0">
      <alignment horizontal="center" vertical="center" readingOrder="1"/>
    </xf>
    <xf numFmtId="0" fontId="20" fillId="9" borderId="6" applyAlignment="1" pivotButton="0" quotePrefix="0" xfId="0">
      <alignment horizontal="center" vertical="center" readingOrder="1"/>
    </xf>
    <xf numFmtId="169" fontId="15" fillId="0" borderId="6" applyAlignment="1" pivotButton="0" quotePrefix="0" xfId="0">
      <alignment horizontal="center" vertical="center" readingOrder="1"/>
    </xf>
    <xf numFmtId="0" fontId="21" fillId="10" borderId="6" applyAlignment="1" pivotButton="0" quotePrefix="0" xfId="0">
      <alignment horizontal="center" vertical="center" readingOrder="1"/>
    </xf>
    <xf numFmtId="0" fontId="22" fillId="11" borderId="6" applyAlignment="1" pivotButton="0" quotePrefix="0" xfId="0">
      <alignment horizontal="center" vertical="center" readingOrder="1"/>
    </xf>
    <xf numFmtId="0" fontId="23" fillId="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4" fillId="0" borderId="0" applyAlignment="1" pivotButton="0" quotePrefix="0" xfId="0">
      <alignment horizontal="left" vertical="top" readingOrder="1"/>
    </xf>
    <xf numFmtId="0" fontId="3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ont>
        <b val="1"/>
        <color rgb="007A5200"/>
      </font>
      <fill>
        <patternFill patternType="solid">
          <fgColor rgb="00FCEFD2"/>
          <bgColor rgb="00FCEFD2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3E3482"/>
      </font>
      <fill>
        <patternFill patternType="solid">
          <fgColor rgb="00E2DEF3"/>
          <bgColor rgb="00E2DEF3"/>
        </patternFill>
      </fill>
    </dxf>
    <dxf>
      <font>
        <b val="1"/>
        <color rgb="00667085"/>
      </font>
      <fill>
        <patternFill patternType="solid">
          <fgColor rgb="00ECEEF2"/>
          <bgColor rgb="00ECEEF2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shift-schedule-month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4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9.5" customWidth="1" min="34" max="34"/>
    <col width="7.5" customWidth="1" min="35" max="35"/>
    <col width="10" customWidth="1" min="36" max="36"/>
    <col width="8" customWidth="1" min="37" max="37"/>
    <col hidden="1" width="13" customWidth="1" min="42" max="42"/>
  </cols>
  <sheetData>
    <row r="1" ht="34" customHeight="1">
      <c r="A1" s="1" t="inlineStr">
        <is>
          <t>Mėnesio pamainų grafikas</t>
        </is>
      </c>
      <c r="Z1" s="2">
        <f>IF(OR($Y$4="",$AP$13=""),"",DATE($Y$4,$AP$13,1))</f>
        <v/>
      </c>
      <c r="AP1" t="inlineStr">
        <is>
          <t>Sausis</t>
        </is>
      </c>
    </row>
    <row r="2" ht="30" customHeight="1">
      <c r="A2" s="3" t="inlineStr">
        <is>
          <t>Pasirinkite metus ir mėnesį, surašykite komandą ir kiekvienai dienai pasirinkite pamainą. Savaitgaliai nuspalvinti, o valandos, pamainų skaičius ir darbuotojų skaičius per dieną apskaičiuojami pagal pamainų laikus legendoje.</t>
        </is>
      </c>
      <c r="AP2" t="inlineStr">
        <is>
          <t>Vasaris</t>
        </is>
      </c>
    </row>
    <row r="3" ht="6" customHeight="1">
      <c r="AP3" t="inlineStr">
        <is>
          <t>Kovas</t>
        </is>
      </c>
    </row>
    <row r="4">
      <c r="B4" s="4" t="inlineStr">
        <is>
          <t>Įmonė / objektas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Metai</t>
        </is>
      </c>
      <c r="Y4" s="7" t="n">
        <v>2026</v>
      </c>
      <c r="Z4" s="6" t="n"/>
      <c r="AA4" s="6" t="n"/>
      <c r="AB4" s="6" t="n"/>
      <c r="AP4" t="inlineStr">
        <is>
          <t>Balandis</t>
        </is>
      </c>
    </row>
    <row r="5">
      <c r="B5" s="4" t="inlineStr">
        <is>
          <t>Vadovas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Mėnuo</t>
        </is>
      </c>
      <c r="Y5" s="8" t="inlineStr">
        <is>
          <t>Sausis</t>
        </is>
      </c>
      <c r="Z5" s="6" t="n"/>
      <c r="AA5" s="6" t="n"/>
      <c r="AB5" s="6" t="n"/>
      <c r="AP5" t="inlineStr">
        <is>
          <t>Gegužė</t>
        </is>
      </c>
    </row>
    <row r="6" ht="8" customHeight="1">
      <c r="AP6" t="inlineStr">
        <is>
          <t>Birželis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Liepa</t>
        </is>
      </c>
    </row>
    <row r="8" ht="17" customHeight="1">
      <c r="A8" s="9" t="inlineStr">
        <is>
          <t>#</t>
        </is>
      </c>
      <c r="B8" s="9" t="inlineStr">
        <is>
          <t>Darbuotojas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Suplanuotos valandos</t>
        </is>
      </c>
      <c r="AI8" s="9" t="inlineStr">
        <is>
          <t>Pamainos</t>
        </is>
      </c>
      <c r="AJ8" s="9" t="inlineStr">
        <is>
          <t>Valandos pagal sutartį</t>
        </is>
      </c>
      <c r="AK8" s="9" t="inlineStr">
        <is>
          <t>+/−</t>
        </is>
      </c>
      <c r="AP8" t="inlineStr">
        <is>
          <t>Rugpjūtis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P9" t="inlineStr">
        <is>
          <t>Rugsėjis</t>
        </is>
      </c>
    </row>
    <row r="10" ht="19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IF(COUNTA(C10:AG10)=0,"",SUMPRODUCT(COUNTIF(C10:AG10,$C$44:$C$52)*($C$44:$C$52&lt;&gt;""),$N$44:$N$52))</f>
        <v/>
      </c>
      <c r="AI10" s="17">
        <f>IF(COUNTA(C10:AG10)=0,"",SUMPRODUCT(COUNTIF(C10:AG10,$C$44:$C$52)*($C$44:$C$52&lt;&gt;"")*($E$44:$E$52&lt;&gt;"")))</f>
        <v/>
      </c>
      <c r="AJ10" s="18" t="n"/>
      <c r="AK10" s="19">
        <f>IF(OR(AH10="",N(AJ10)=0),"",AH10-AJ10)</f>
        <v/>
      </c>
      <c r="AP10" t="inlineStr">
        <is>
          <t>Spalis</t>
        </is>
      </c>
    </row>
    <row r="11" ht="19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IF(COUNTA(C11:AG11)=0,"",SUMPRODUCT(COUNTIF(C11:AG11,$C$44:$C$52)*($C$44:$C$52&lt;&gt;""),$N$44:$N$52))</f>
        <v/>
      </c>
      <c r="AI11" s="17">
        <f>IF(COUNTA(C11:AG11)=0,"",SUMPRODUCT(COUNTIF(C11:AG11,$C$44:$C$52)*($C$44:$C$52&lt;&gt;"")*($E$44:$E$52&lt;&gt;"")))</f>
        <v/>
      </c>
      <c r="AJ11" s="18" t="n"/>
      <c r="AK11" s="19">
        <f>IF(OR(AH11="",N(AJ11)=0),"",AH11-AJ11)</f>
        <v/>
      </c>
      <c r="AP11" t="inlineStr">
        <is>
          <t>Lapkritis</t>
        </is>
      </c>
    </row>
    <row r="12" ht="19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IF(COUNTA(C12:AG12)=0,"",SUMPRODUCT(COUNTIF(C12:AG12,$C$44:$C$52)*($C$44:$C$52&lt;&gt;""),$N$44:$N$52))</f>
        <v/>
      </c>
      <c r="AI12" s="17">
        <f>IF(COUNTA(C12:AG12)=0,"",SUMPRODUCT(COUNTIF(C12:AG12,$C$44:$C$52)*($C$44:$C$52&lt;&gt;"")*($E$44:$E$52&lt;&gt;"")))</f>
        <v/>
      </c>
      <c r="AJ12" s="18" t="n"/>
      <c r="AK12" s="19">
        <f>IF(OR(AH12="",N(AJ12)=0),"",AH12-AJ12)</f>
        <v/>
      </c>
      <c r="AP12" t="inlineStr">
        <is>
          <t>Gruodis</t>
        </is>
      </c>
    </row>
    <row r="13" ht="19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IF(COUNTA(C13:AG13)=0,"",SUMPRODUCT(COUNTIF(C13:AG13,$C$44:$C$52)*($C$44:$C$52&lt;&gt;""),$N$44:$N$52))</f>
        <v/>
      </c>
      <c r="AI13" s="17">
        <f>IF(COUNTA(C13:AG13)=0,"",SUMPRODUCT(COUNTIF(C13:AG13,$C$44:$C$52)*($C$44:$C$52&lt;&gt;"")*($E$44:$E$52&lt;&gt;"")))</f>
        <v/>
      </c>
      <c r="AJ13" s="18" t="n"/>
      <c r="AK13" s="19">
        <f>IF(OR(AH13="",N(AJ13)=0),"",AH13-AJ13)</f>
        <v/>
      </c>
      <c r="AP13">
        <f>IF(ISNUMBER(Y5),Y5,IFERROR(MATCH(Y5,$AP$1:$AP$12,0),""))</f>
        <v/>
      </c>
    </row>
    <row r="14" ht="19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IF(COUNTA(C14:AG14)=0,"",SUMPRODUCT(COUNTIF(C14:AG14,$C$44:$C$52)*($C$44:$C$52&lt;&gt;""),$N$44:$N$52))</f>
        <v/>
      </c>
      <c r="AI14" s="17">
        <f>IF(COUNTA(C14:AG14)=0,"",SUMPRODUCT(COUNTIF(C14:AG14,$C$44:$C$52)*($C$44:$C$52&lt;&gt;"")*($E$44:$E$52&lt;&gt;"")))</f>
        <v/>
      </c>
      <c r="AJ14" s="18" t="n"/>
      <c r="AK14" s="19">
        <f>IF(OR(AH14="",N(AJ14)=0),"",AH14-AJ14)</f>
        <v/>
      </c>
    </row>
    <row r="15" ht="19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IF(COUNTA(C15:AG15)=0,"",SUMPRODUCT(COUNTIF(C15:AG15,$C$44:$C$52)*($C$44:$C$52&lt;&gt;""),$N$44:$N$52))</f>
        <v/>
      </c>
      <c r="AI15" s="17">
        <f>IF(COUNTA(C15:AG15)=0,"",SUMPRODUCT(COUNTIF(C15:AG15,$C$44:$C$52)*($C$44:$C$52&lt;&gt;"")*($E$44:$E$52&lt;&gt;"")))</f>
        <v/>
      </c>
      <c r="AJ15" s="18" t="n"/>
      <c r="AK15" s="19">
        <f>IF(OR(AH15="",N(AJ15)=0),"",AH15-AJ15)</f>
        <v/>
      </c>
    </row>
    <row r="16" ht="19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IF(COUNTA(C16:AG16)=0,"",SUMPRODUCT(COUNTIF(C16:AG16,$C$44:$C$52)*($C$44:$C$52&lt;&gt;""),$N$44:$N$52))</f>
        <v/>
      </c>
      <c r="AI16" s="17">
        <f>IF(COUNTA(C16:AG16)=0,"",SUMPRODUCT(COUNTIF(C16:AG16,$C$44:$C$52)*($C$44:$C$52&lt;&gt;"")*($E$44:$E$52&lt;&gt;"")))</f>
        <v/>
      </c>
      <c r="AJ16" s="18" t="n"/>
      <c r="AK16" s="19">
        <f>IF(OR(AH16="",N(AJ16)=0),"",AH16-AJ16)</f>
        <v/>
      </c>
    </row>
    <row r="17" ht="19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IF(COUNTA(C17:AG17)=0,"",SUMPRODUCT(COUNTIF(C17:AG17,$C$44:$C$52)*($C$44:$C$52&lt;&gt;""),$N$44:$N$52))</f>
        <v/>
      </c>
      <c r="AI17" s="17">
        <f>IF(COUNTA(C17:AG17)=0,"",SUMPRODUCT(COUNTIF(C17:AG17,$C$44:$C$52)*($C$44:$C$52&lt;&gt;"")*($E$44:$E$52&lt;&gt;"")))</f>
        <v/>
      </c>
      <c r="AJ17" s="18" t="n"/>
      <c r="AK17" s="19">
        <f>IF(OR(AH17="",N(AJ17)=0),"",AH17-AJ17)</f>
        <v/>
      </c>
    </row>
    <row r="18" ht="19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IF(COUNTA(C18:AG18)=0,"",SUMPRODUCT(COUNTIF(C18:AG18,$C$44:$C$52)*($C$44:$C$52&lt;&gt;""),$N$44:$N$52))</f>
        <v/>
      </c>
      <c r="AI18" s="17">
        <f>IF(COUNTA(C18:AG18)=0,"",SUMPRODUCT(COUNTIF(C18:AG18,$C$44:$C$52)*($C$44:$C$52&lt;&gt;"")*($E$44:$E$52&lt;&gt;"")))</f>
        <v/>
      </c>
      <c r="AJ18" s="18" t="n"/>
      <c r="AK18" s="19">
        <f>IF(OR(AH18="",N(AJ18)=0),"",AH18-AJ18)</f>
        <v/>
      </c>
    </row>
    <row r="19" ht="19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IF(COUNTA(C19:AG19)=0,"",SUMPRODUCT(COUNTIF(C19:AG19,$C$44:$C$52)*($C$44:$C$52&lt;&gt;""),$N$44:$N$52))</f>
        <v/>
      </c>
      <c r="AI19" s="17">
        <f>IF(COUNTA(C19:AG19)=0,"",SUMPRODUCT(COUNTIF(C19:AG19,$C$44:$C$52)*($C$44:$C$52&lt;&gt;"")*($E$44:$E$52&lt;&gt;"")))</f>
        <v/>
      </c>
      <c r="AJ19" s="18" t="n"/>
      <c r="AK19" s="19">
        <f>IF(OR(AH19="",N(AJ19)=0),"",AH19-AJ19)</f>
        <v/>
      </c>
    </row>
    <row r="20" ht="19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IF(COUNTA(C20:AG20)=0,"",SUMPRODUCT(COUNTIF(C20:AG20,$C$44:$C$52)*($C$44:$C$52&lt;&gt;""),$N$44:$N$52))</f>
        <v/>
      </c>
      <c r="AI20" s="17">
        <f>IF(COUNTA(C20:AG20)=0,"",SUMPRODUCT(COUNTIF(C20:AG20,$C$44:$C$52)*($C$44:$C$52&lt;&gt;"")*($E$44:$E$52&lt;&gt;"")))</f>
        <v/>
      </c>
      <c r="AJ20" s="18" t="n"/>
      <c r="AK20" s="19">
        <f>IF(OR(AH20="",N(AJ20)=0),"",AH20-AJ20)</f>
        <v/>
      </c>
    </row>
    <row r="21" ht="19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IF(COUNTA(C21:AG21)=0,"",SUMPRODUCT(COUNTIF(C21:AG21,$C$44:$C$52)*($C$44:$C$52&lt;&gt;""),$N$44:$N$52))</f>
        <v/>
      </c>
      <c r="AI21" s="17">
        <f>IF(COUNTA(C21:AG21)=0,"",SUMPRODUCT(COUNTIF(C21:AG21,$C$44:$C$52)*($C$44:$C$52&lt;&gt;"")*($E$44:$E$52&lt;&gt;"")))</f>
        <v/>
      </c>
      <c r="AJ21" s="18" t="n"/>
      <c r="AK21" s="19">
        <f>IF(OR(AH21="",N(AJ21)=0),"",AH21-AJ21)</f>
        <v/>
      </c>
    </row>
    <row r="22" ht="19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IF(COUNTA(C22:AG22)=0,"",SUMPRODUCT(COUNTIF(C22:AG22,$C$44:$C$52)*($C$44:$C$52&lt;&gt;""),$N$44:$N$52))</f>
        <v/>
      </c>
      <c r="AI22" s="17">
        <f>IF(COUNTA(C22:AG22)=0,"",SUMPRODUCT(COUNTIF(C22:AG22,$C$44:$C$52)*($C$44:$C$52&lt;&gt;"")*($E$44:$E$52&lt;&gt;"")))</f>
        <v/>
      </c>
      <c r="AJ22" s="18" t="n"/>
      <c r="AK22" s="19">
        <f>IF(OR(AH22="",N(AJ22)=0),"",AH22-AJ22)</f>
        <v/>
      </c>
    </row>
    <row r="23" ht="19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IF(COUNTA(C23:AG23)=0,"",SUMPRODUCT(COUNTIF(C23:AG23,$C$44:$C$52)*($C$44:$C$52&lt;&gt;""),$N$44:$N$52))</f>
        <v/>
      </c>
      <c r="AI23" s="17">
        <f>IF(COUNTA(C23:AG23)=0,"",SUMPRODUCT(COUNTIF(C23:AG23,$C$44:$C$52)*($C$44:$C$52&lt;&gt;"")*($E$44:$E$52&lt;&gt;"")))</f>
        <v/>
      </c>
      <c r="AJ23" s="18" t="n"/>
      <c r="AK23" s="19">
        <f>IF(OR(AH23="",N(AJ23)=0),"",AH23-AJ23)</f>
        <v/>
      </c>
    </row>
    <row r="24" ht="19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IF(COUNTA(C24:AG24)=0,"",SUMPRODUCT(COUNTIF(C24:AG24,$C$44:$C$52)*($C$44:$C$52&lt;&gt;""),$N$44:$N$52))</f>
        <v/>
      </c>
      <c r="AI24" s="17">
        <f>IF(COUNTA(C24:AG24)=0,"",SUMPRODUCT(COUNTIF(C24:AG24,$C$44:$C$52)*($C$44:$C$52&lt;&gt;"")*($E$44:$E$52&lt;&gt;"")))</f>
        <v/>
      </c>
      <c r="AJ24" s="18" t="n"/>
      <c r="AK24" s="19">
        <f>IF(OR(AH24="",N(AJ24)=0),"",AH24-AJ24)</f>
        <v/>
      </c>
    </row>
    <row r="25" ht="19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IF(COUNTA(C25:AG25)=0,"",SUMPRODUCT(COUNTIF(C25:AG25,$C$44:$C$52)*($C$44:$C$52&lt;&gt;""),$N$44:$N$52))</f>
        <v/>
      </c>
      <c r="AI25" s="17">
        <f>IF(COUNTA(C25:AG25)=0,"",SUMPRODUCT(COUNTIF(C25:AG25,$C$44:$C$52)*($C$44:$C$52&lt;&gt;"")*($E$44:$E$52&lt;&gt;"")))</f>
        <v/>
      </c>
      <c r="AJ25" s="18" t="n"/>
      <c r="AK25" s="19">
        <f>IF(OR(AH25="",N(AJ25)=0),"",AH25-AJ25)</f>
        <v/>
      </c>
    </row>
    <row r="26" ht="19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IF(COUNTA(C26:AG26)=0,"",SUMPRODUCT(COUNTIF(C26:AG26,$C$44:$C$52)*($C$44:$C$52&lt;&gt;""),$N$44:$N$52))</f>
        <v/>
      </c>
      <c r="AI26" s="17">
        <f>IF(COUNTA(C26:AG26)=0,"",SUMPRODUCT(COUNTIF(C26:AG26,$C$44:$C$52)*($C$44:$C$52&lt;&gt;"")*($E$44:$E$52&lt;&gt;"")))</f>
        <v/>
      </c>
      <c r="AJ26" s="18" t="n"/>
      <c r="AK26" s="19">
        <f>IF(OR(AH26="",N(AJ26)=0),"",AH26-AJ26)</f>
        <v/>
      </c>
    </row>
    <row r="27" ht="19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IF(COUNTA(C27:AG27)=0,"",SUMPRODUCT(COUNTIF(C27:AG27,$C$44:$C$52)*($C$44:$C$52&lt;&gt;""),$N$44:$N$52))</f>
        <v/>
      </c>
      <c r="AI27" s="17">
        <f>IF(COUNTA(C27:AG27)=0,"",SUMPRODUCT(COUNTIF(C27:AG27,$C$44:$C$52)*($C$44:$C$52&lt;&gt;"")*($E$44:$E$52&lt;&gt;"")))</f>
        <v/>
      </c>
      <c r="AJ27" s="18" t="n"/>
      <c r="AK27" s="19">
        <f>IF(OR(AH27="",N(AJ27)=0),"",AH27-AJ27)</f>
        <v/>
      </c>
    </row>
    <row r="28" ht="19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IF(COUNTA(C28:AG28)=0,"",SUMPRODUCT(COUNTIF(C28:AG28,$C$44:$C$52)*($C$44:$C$52&lt;&gt;""),$N$44:$N$52))</f>
        <v/>
      </c>
      <c r="AI28" s="17">
        <f>IF(COUNTA(C28:AG28)=0,"",SUMPRODUCT(COUNTIF(C28:AG28,$C$44:$C$52)*($C$44:$C$52&lt;&gt;"")*($E$44:$E$52&lt;&gt;"")))</f>
        <v/>
      </c>
      <c r="AJ28" s="18" t="n"/>
      <c r="AK28" s="19">
        <f>IF(OR(AH28="",N(AJ28)=0),"",AH28-AJ28)</f>
        <v/>
      </c>
    </row>
    <row r="29" ht="19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IF(COUNTA(C29:AG29)=0,"",SUMPRODUCT(COUNTIF(C29:AG29,$C$44:$C$52)*($C$44:$C$52&lt;&gt;""),$N$44:$N$52))</f>
        <v/>
      </c>
      <c r="AI29" s="17">
        <f>IF(COUNTA(C29:AG29)=0,"",SUMPRODUCT(COUNTIF(C29:AG29,$C$44:$C$52)*($C$44:$C$52&lt;&gt;"")*($E$44:$E$52&lt;&gt;"")))</f>
        <v/>
      </c>
      <c r="AJ29" s="18" t="n"/>
      <c r="AK29" s="19">
        <f>IF(OR(AH29="",N(AJ29)=0),"",AH29-AJ29)</f>
        <v/>
      </c>
    </row>
    <row r="30" ht="19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IF(COUNTA(C30:AG30)=0,"",SUMPRODUCT(COUNTIF(C30:AG30,$C$44:$C$52)*($C$44:$C$52&lt;&gt;""),$N$44:$N$52))</f>
        <v/>
      </c>
      <c r="AI30" s="17">
        <f>IF(COUNTA(C30:AG30)=0,"",SUMPRODUCT(COUNTIF(C30:AG30,$C$44:$C$52)*($C$44:$C$52&lt;&gt;"")*($E$44:$E$52&lt;&gt;"")))</f>
        <v/>
      </c>
      <c r="AJ30" s="18" t="n"/>
      <c r="AK30" s="19">
        <f>IF(OR(AH30="",N(AJ30)=0),"",AH30-AJ30)</f>
        <v/>
      </c>
    </row>
    <row r="31" ht="19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IF(COUNTA(C31:AG31)=0,"",SUMPRODUCT(COUNTIF(C31:AG31,$C$44:$C$52)*($C$44:$C$52&lt;&gt;""),$N$44:$N$52))</f>
        <v/>
      </c>
      <c r="AI31" s="17">
        <f>IF(COUNTA(C31:AG31)=0,"",SUMPRODUCT(COUNTIF(C31:AG31,$C$44:$C$52)*($C$44:$C$52&lt;&gt;"")*($E$44:$E$52&lt;&gt;"")))</f>
        <v/>
      </c>
      <c r="AJ31" s="18" t="n"/>
      <c r="AK31" s="19">
        <f>IF(OR(AH31="",N(AJ31)=0),"",AH31-AJ31)</f>
        <v/>
      </c>
    </row>
    <row r="32" ht="19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IF(COUNTA(C32:AG32)=0,"",SUMPRODUCT(COUNTIF(C32:AG32,$C$44:$C$52)*($C$44:$C$52&lt;&gt;""),$N$44:$N$52))</f>
        <v/>
      </c>
      <c r="AI32" s="17">
        <f>IF(COUNTA(C32:AG32)=0,"",SUMPRODUCT(COUNTIF(C32:AG32,$C$44:$C$52)*($C$44:$C$52&lt;&gt;"")*($E$44:$E$52&lt;&gt;"")))</f>
        <v/>
      </c>
      <c r="AJ32" s="18" t="n"/>
      <c r="AK32" s="19">
        <f>IF(OR(AH32="",N(AJ32)=0),"",AH32-AJ32)</f>
        <v/>
      </c>
    </row>
    <row r="33" ht="19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IF(COUNTA(C33:AG33)=0,"",SUMPRODUCT(COUNTIF(C33:AG33,$C$44:$C$52)*($C$44:$C$52&lt;&gt;""),$N$44:$N$52))</f>
        <v/>
      </c>
      <c r="AI33" s="17">
        <f>IF(COUNTA(C33:AG33)=0,"",SUMPRODUCT(COUNTIF(C33:AG33,$C$44:$C$52)*($C$44:$C$52&lt;&gt;"")*($E$44:$E$52&lt;&gt;"")))</f>
        <v/>
      </c>
      <c r="AJ33" s="18" t="n"/>
      <c r="AK33" s="19">
        <f>IF(OR(AH33="",N(AJ33)=0),"",AH33-AJ33)</f>
        <v/>
      </c>
    </row>
    <row r="34" ht="19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IF(COUNTA(C34:AG34)=0,"",SUMPRODUCT(COUNTIF(C34:AG34,$C$44:$C$52)*($C$44:$C$52&lt;&gt;""),$N$44:$N$52))</f>
        <v/>
      </c>
      <c r="AI34" s="17">
        <f>IF(COUNTA(C34:AG34)=0,"",SUMPRODUCT(COUNTIF(C34:AG34,$C$44:$C$52)*($C$44:$C$52&lt;&gt;"")*($E$44:$E$52&lt;&gt;"")))</f>
        <v/>
      </c>
      <c r="AJ34" s="18" t="n"/>
      <c r="AK34" s="19">
        <f>IF(OR(AH34="",N(AJ34)=0),"",AH34-AJ34)</f>
        <v/>
      </c>
    </row>
    <row r="35" ht="26" customHeight="1">
      <c r="A35" s="20" t="n"/>
      <c r="B35" s="21" t="inlineStr">
        <is>
          <t>Suplanuotos valandos per dieną</t>
        </is>
      </c>
      <c r="C35" s="22">
        <f>IF(OR(C$9="",COUNTA(C10:C34)=0),"",SUMPRODUCT(COUNTIF(C10:C34,$C$44:$C$52)*($C$44:$C$52&lt;&gt;"")*($E$44:$E$52&lt;&gt;""),$N$44:$N$52))</f>
        <v/>
      </c>
      <c r="D35" s="22">
        <f>IF(OR(D$9="",COUNTA(D10:D34)=0),"",SUMPRODUCT(COUNTIF(D10:D34,$C$44:$C$52)*($C$44:$C$52&lt;&gt;"")*($E$44:$E$52&lt;&gt;""),$N$44:$N$52))</f>
        <v/>
      </c>
      <c r="E35" s="22">
        <f>IF(OR(E$9="",COUNTA(E10:E34)=0),"",SUMPRODUCT(COUNTIF(E10:E34,$C$44:$C$52)*($C$44:$C$52&lt;&gt;"")*($E$44:$E$52&lt;&gt;""),$N$44:$N$52))</f>
        <v/>
      </c>
      <c r="F35" s="22">
        <f>IF(OR(F$9="",COUNTA(F10:F34)=0),"",SUMPRODUCT(COUNTIF(F10:F34,$C$44:$C$52)*($C$44:$C$52&lt;&gt;"")*($E$44:$E$52&lt;&gt;""),$N$44:$N$52))</f>
        <v/>
      </c>
      <c r="G35" s="22">
        <f>IF(OR(G$9="",COUNTA(G10:G34)=0),"",SUMPRODUCT(COUNTIF(G10:G34,$C$44:$C$52)*($C$44:$C$52&lt;&gt;"")*($E$44:$E$52&lt;&gt;""),$N$44:$N$52))</f>
        <v/>
      </c>
      <c r="H35" s="22">
        <f>IF(OR(H$9="",COUNTA(H10:H34)=0),"",SUMPRODUCT(COUNTIF(H10:H34,$C$44:$C$52)*($C$44:$C$52&lt;&gt;"")*($E$44:$E$52&lt;&gt;""),$N$44:$N$52))</f>
        <v/>
      </c>
      <c r="I35" s="22">
        <f>IF(OR(I$9="",COUNTA(I10:I34)=0),"",SUMPRODUCT(COUNTIF(I10:I34,$C$44:$C$52)*($C$44:$C$52&lt;&gt;"")*($E$44:$E$52&lt;&gt;""),$N$44:$N$52))</f>
        <v/>
      </c>
      <c r="J35" s="22">
        <f>IF(OR(J$9="",COUNTA(J10:J34)=0),"",SUMPRODUCT(COUNTIF(J10:J34,$C$44:$C$52)*($C$44:$C$52&lt;&gt;"")*($E$44:$E$52&lt;&gt;""),$N$44:$N$52))</f>
        <v/>
      </c>
      <c r="K35" s="22">
        <f>IF(OR(K$9="",COUNTA(K10:K34)=0),"",SUMPRODUCT(COUNTIF(K10:K34,$C$44:$C$52)*($C$44:$C$52&lt;&gt;"")*($E$44:$E$52&lt;&gt;""),$N$44:$N$52))</f>
        <v/>
      </c>
      <c r="L35" s="22">
        <f>IF(OR(L$9="",COUNTA(L10:L34)=0),"",SUMPRODUCT(COUNTIF(L10:L34,$C$44:$C$52)*($C$44:$C$52&lt;&gt;"")*($E$44:$E$52&lt;&gt;""),$N$44:$N$52))</f>
        <v/>
      </c>
      <c r="M35" s="22">
        <f>IF(OR(M$9="",COUNTA(M10:M34)=0),"",SUMPRODUCT(COUNTIF(M10:M34,$C$44:$C$52)*($C$44:$C$52&lt;&gt;"")*($E$44:$E$52&lt;&gt;""),$N$44:$N$52))</f>
        <v/>
      </c>
      <c r="N35" s="22">
        <f>IF(OR(N$9="",COUNTA(N10:N34)=0),"",SUMPRODUCT(COUNTIF(N10:N34,$C$44:$C$52)*($C$44:$C$52&lt;&gt;"")*($E$44:$E$52&lt;&gt;""),$N$44:$N$52))</f>
        <v/>
      </c>
      <c r="O35" s="22">
        <f>IF(OR(O$9="",COUNTA(O10:O34)=0),"",SUMPRODUCT(COUNTIF(O10:O34,$C$44:$C$52)*($C$44:$C$52&lt;&gt;"")*($E$44:$E$52&lt;&gt;""),$N$44:$N$52))</f>
        <v/>
      </c>
      <c r="P35" s="22">
        <f>IF(OR(P$9="",COUNTA(P10:P34)=0),"",SUMPRODUCT(COUNTIF(P10:P34,$C$44:$C$52)*($C$44:$C$52&lt;&gt;"")*($E$44:$E$52&lt;&gt;""),$N$44:$N$52))</f>
        <v/>
      </c>
      <c r="Q35" s="22">
        <f>IF(OR(Q$9="",COUNTA(Q10:Q34)=0),"",SUMPRODUCT(COUNTIF(Q10:Q34,$C$44:$C$52)*($C$44:$C$52&lt;&gt;"")*($E$44:$E$52&lt;&gt;""),$N$44:$N$52))</f>
        <v/>
      </c>
      <c r="R35" s="22">
        <f>IF(OR(R$9="",COUNTA(R10:R34)=0),"",SUMPRODUCT(COUNTIF(R10:R34,$C$44:$C$52)*($C$44:$C$52&lt;&gt;"")*($E$44:$E$52&lt;&gt;""),$N$44:$N$52))</f>
        <v/>
      </c>
      <c r="S35" s="22">
        <f>IF(OR(S$9="",COUNTA(S10:S34)=0),"",SUMPRODUCT(COUNTIF(S10:S34,$C$44:$C$52)*($C$44:$C$52&lt;&gt;"")*($E$44:$E$52&lt;&gt;""),$N$44:$N$52))</f>
        <v/>
      </c>
      <c r="T35" s="22">
        <f>IF(OR(T$9="",COUNTA(T10:T34)=0),"",SUMPRODUCT(COUNTIF(T10:T34,$C$44:$C$52)*($C$44:$C$52&lt;&gt;"")*($E$44:$E$52&lt;&gt;""),$N$44:$N$52))</f>
        <v/>
      </c>
      <c r="U35" s="22">
        <f>IF(OR(U$9="",COUNTA(U10:U34)=0),"",SUMPRODUCT(COUNTIF(U10:U34,$C$44:$C$52)*($C$44:$C$52&lt;&gt;"")*($E$44:$E$52&lt;&gt;""),$N$44:$N$52))</f>
        <v/>
      </c>
      <c r="V35" s="22">
        <f>IF(OR(V$9="",COUNTA(V10:V34)=0),"",SUMPRODUCT(COUNTIF(V10:V34,$C$44:$C$52)*($C$44:$C$52&lt;&gt;"")*($E$44:$E$52&lt;&gt;""),$N$44:$N$52))</f>
        <v/>
      </c>
      <c r="W35" s="22">
        <f>IF(OR(W$9="",COUNTA(W10:W34)=0),"",SUMPRODUCT(COUNTIF(W10:W34,$C$44:$C$52)*($C$44:$C$52&lt;&gt;"")*($E$44:$E$52&lt;&gt;""),$N$44:$N$52))</f>
        <v/>
      </c>
      <c r="X35" s="22">
        <f>IF(OR(X$9="",COUNTA(X10:X34)=0),"",SUMPRODUCT(COUNTIF(X10:X34,$C$44:$C$52)*($C$44:$C$52&lt;&gt;"")*($E$44:$E$52&lt;&gt;""),$N$44:$N$52))</f>
        <v/>
      </c>
      <c r="Y35" s="22">
        <f>IF(OR(Y$9="",COUNTA(Y10:Y34)=0),"",SUMPRODUCT(COUNTIF(Y10:Y34,$C$44:$C$52)*($C$44:$C$52&lt;&gt;"")*($E$44:$E$52&lt;&gt;""),$N$44:$N$52))</f>
        <v/>
      </c>
      <c r="Z35" s="22">
        <f>IF(OR(Z$9="",COUNTA(Z10:Z34)=0),"",SUMPRODUCT(COUNTIF(Z10:Z34,$C$44:$C$52)*($C$44:$C$52&lt;&gt;"")*($E$44:$E$52&lt;&gt;""),$N$44:$N$52))</f>
        <v/>
      </c>
      <c r="AA35" s="22">
        <f>IF(OR(AA$9="",COUNTA(AA10:AA34)=0),"",SUMPRODUCT(COUNTIF(AA10:AA34,$C$44:$C$52)*($C$44:$C$52&lt;&gt;"")*($E$44:$E$52&lt;&gt;""),$N$44:$N$52))</f>
        <v/>
      </c>
      <c r="AB35" s="22">
        <f>IF(OR(AB$9="",COUNTA(AB10:AB34)=0),"",SUMPRODUCT(COUNTIF(AB10:AB34,$C$44:$C$52)*($C$44:$C$52&lt;&gt;"")*($E$44:$E$52&lt;&gt;""),$N$44:$N$52))</f>
        <v/>
      </c>
      <c r="AC35" s="22">
        <f>IF(OR(AC$9="",COUNTA(AC10:AC34)=0),"",SUMPRODUCT(COUNTIF(AC10:AC34,$C$44:$C$52)*($C$44:$C$52&lt;&gt;"")*($E$44:$E$52&lt;&gt;""),$N$44:$N$52))</f>
        <v/>
      </c>
      <c r="AD35" s="22">
        <f>IF(OR(AD$9="",COUNTA(AD10:AD34)=0),"",SUMPRODUCT(COUNTIF(AD10:AD34,$C$44:$C$52)*($C$44:$C$52&lt;&gt;"")*($E$44:$E$52&lt;&gt;""),$N$44:$N$52))</f>
        <v/>
      </c>
      <c r="AE35" s="22">
        <f>IF(OR(AE$9="",COUNTA(AE10:AE34)=0),"",SUMPRODUCT(COUNTIF(AE10:AE34,$C$44:$C$52)*($C$44:$C$52&lt;&gt;"")*($E$44:$E$52&lt;&gt;""),$N$44:$N$52))</f>
        <v/>
      </c>
      <c r="AF35" s="22">
        <f>IF(OR(AF$9="",COUNTA(AF10:AF34)=0),"",SUMPRODUCT(COUNTIF(AF10:AF34,$C$44:$C$52)*($C$44:$C$52&lt;&gt;"")*($E$44:$E$52&lt;&gt;""),$N$44:$N$52))</f>
        <v/>
      </c>
      <c r="AG35" s="22">
        <f>IF(OR(AG$9="",COUNTA(AG10:AG34)=0),"",SUMPRODUCT(COUNTIF(AG10:AG34,$C$44:$C$52)*($C$44:$C$52&lt;&gt;"")*($E$44:$E$52&lt;&gt;""),$N$44:$N$52))</f>
        <v/>
      </c>
      <c r="AH35" s="23">
        <f>SUM(AH10:AH34)</f>
        <v/>
      </c>
      <c r="AI35" s="24">
        <f>SUM(AI10:AI34)</f>
        <v/>
      </c>
      <c r="AJ35" s="23">
        <f>SUM(AJ10:AJ34)</f>
        <v/>
      </c>
      <c r="AK35" s="25">
        <f>IF(N(AJ35)=0,"",AH35-AJ35)</f>
        <v/>
      </c>
    </row>
    <row r="36" ht="18" customHeight="1">
      <c r="B36" s="26" t="inlineStr">
        <is>
          <t>Darbuotojų pamainoje</t>
        </is>
      </c>
    </row>
    <row r="37" ht="15" customHeight="1">
      <c r="B37" s="27">
        <f>B44</f>
        <v/>
      </c>
      <c r="C37" s="28">
        <f>IF(C$9="","",COUNTIF(C$10:C$34,$C$44))</f>
        <v/>
      </c>
      <c r="D37" s="28">
        <f>IF(D$9="","",COUNTIF(D$10:D$34,$C$44))</f>
        <v/>
      </c>
      <c r="E37" s="28">
        <f>IF(E$9="","",COUNTIF(E$10:E$34,$C$44))</f>
        <v/>
      </c>
      <c r="F37" s="28">
        <f>IF(F$9="","",COUNTIF(F$10:F$34,$C$44))</f>
        <v/>
      </c>
      <c r="G37" s="28">
        <f>IF(G$9="","",COUNTIF(G$10:G$34,$C$44))</f>
        <v/>
      </c>
      <c r="H37" s="28">
        <f>IF(H$9="","",COUNTIF(H$10:H$34,$C$44))</f>
        <v/>
      </c>
      <c r="I37" s="28">
        <f>IF(I$9="","",COUNTIF(I$10:I$34,$C$44))</f>
        <v/>
      </c>
      <c r="J37" s="28">
        <f>IF(J$9="","",COUNTIF(J$10:J$34,$C$44))</f>
        <v/>
      </c>
      <c r="K37" s="28">
        <f>IF(K$9="","",COUNTIF(K$10:K$34,$C$44))</f>
        <v/>
      </c>
      <c r="L37" s="28">
        <f>IF(L$9="","",COUNTIF(L$10:L$34,$C$44))</f>
        <v/>
      </c>
      <c r="M37" s="28">
        <f>IF(M$9="","",COUNTIF(M$10:M$34,$C$44))</f>
        <v/>
      </c>
      <c r="N37" s="28">
        <f>IF(N$9="","",COUNTIF(N$10:N$34,$C$44))</f>
        <v/>
      </c>
      <c r="O37" s="28">
        <f>IF(O$9="","",COUNTIF(O$10:O$34,$C$44))</f>
        <v/>
      </c>
      <c r="P37" s="28">
        <f>IF(P$9="","",COUNTIF(P$10:P$34,$C$44))</f>
        <v/>
      </c>
      <c r="Q37" s="28">
        <f>IF(Q$9="","",COUNTIF(Q$10:Q$34,$C$44))</f>
        <v/>
      </c>
      <c r="R37" s="28">
        <f>IF(R$9="","",COUNTIF(R$10:R$34,$C$44))</f>
        <v/>
      </c>
      <c r="S37" s="28">
        <f>IF(S$9="","",COUNTIF(S$10:S$34,$C$44))</f>
        <v/>
      </c>
      <c r="T37" s="28">
        <f>IF(T$9="","",COUNTIF(T$10:T$34,$C$44))</f>
        <v/>
      </c>
      <c r="U37" s="28">
        <f>IF(U$9="","",COUNTIF(U$10:U$34,$C$44))</f>
        <v/>
      </c>
      <c r="V37" s="28">
        <f>IF(V$9="","",COUNTIF(V$10:V$34,$C$44))</f>
        <v/>
      </c>
      <c r="W37" s="28">
        <f>IF(W$9="","",COUNTIF(W$10:W$34,$C$44))</f>
        <v/>
      </c>
      <c r="X37" s="28">
        <f>IF(X$9="","",COUNTIF(X$10:X$34,$C$44))</f>
        <v/>
      </c>
      <c r="Y37" s="28">
        <f>IF(Y$9="","",COUNTIF(Y$10:Y$34,$C$44))</f>
        <v/>
      </c>
      <c r="Z37" s="28">
        <f>IF(Z$9="","",COUNTIF(Z$10:Z$34,$C$44))</f>
        <v/>
      </c>
      <c r="AA37" s="28">
        <f>IF(AA$9="","",COUNTIF(AA$10:AA$34,$C$44))</f>
        <v/>
      </c>
      <c r="AB37" s="28">
        <f>IF(AB$9="","",COUNTIF(AB$10:AB$34,$C$44))</f>
        <v/>
      </c>
      <c r="AC37" s="28">
        <f>IF(AC$9="","",COUNTIF(AC$10:AC$34,$C$44))</f>
        <v/>
      </c>
      <c r="AD37" s="28">
        <f>IF(AD$9="","",COUNTIF(AD$10:AD$34,$C$44))</f>
        <v/>
      </c>
      <c r="AE37" s="28">
        <f>IF(AE$9="","",COUNTIF(AE$10:AE$34,$C$44))</f>
        <v/>
      </c>
      <c r="AF37" s="28">
        <f>IF(AF$9="","",COUNTIF(AF$10:AF$34,$C$44))</f>
        <v/>
      </c>
      <c r="AG37" s="28">
        <f>IF(AG$9="","",COUNTIF(AG$10:AG$34,$C$44))</f>
        <v/>
      </c>
    </row>
    <row r="38" ht="15" customHeight="1">
      <c r="B38" s="27">
        <f>B45</f>
        <v/>
      </c>
      <c r="C38" s="29">
        <f>IF(C$9="","",COUNTIF(C$10:C$34,$C$45))</f>
        <v/>
      </c>
      <c r="D38" s="29">
        <f>IF(D$9="","",COUNTIF(D$10:D$34,$C$45))</f>
        <v/>
      </c>
      <c r="E38" s="29">
        <f>IF(E$9="","",COUNTIF(E$10:E$34,$C$45))</f>
        <v/>
      </c>
      <c r="F38" s="29">
        <f>IF(F$9="","",COUNTIF(F$10:F$34,$C$45))</f>
        <v/>
      </c>
      <c r="G38" s="29">
        <f>IF(G$9="","",COUNTIF(G$10:G$34,$C$45))</f>
        <v/>
      </c>
      <c r="H38" s="29">
        <f>IF(H$9="","",COUNTIF(H$10:H$34,$C$45))</f>
        <v/>
      </c>
      <c r="I38" s="29">
        <f>IF(I$9="","",COUNTIF(I$10:I$34,$C$45))</f>
        <v/>
      </c>
      <c r="J38" s="29">
        <f>IF(J$9="","",COUNTIF(J$10:J$34,$C$45))</f>
        <v/>
      </c>
      <c r="K38" s="29">
        <f>IF(K$9="","",COUNTIF(K$10:K$34,$C$45))</f>
        <v/>
      </c>
      <c r="L38" s="29">
        <f>IF(L$9="","",COUNTIF(L$10:L$34,$C$45))</f>
        <v/>
      </c>
      <c r="M38" s="29">
        <f>IF(M$9="","",COUNTIF(M$10:M$34,$C$45))</f>
        <v/>
      </c>
      <c r="N38" s="29">
        <f>IF(N$9="","",COUNTIF(N$10:N$34,$C$45))</f>
        <v/>
      </c>
      <c r="O38" s="29">
        <f>IF(O$9="","",COUNTIF(O$10:O$34,$C$45))</f>
        <v/>
      </c>
      <c r="P38" s="29">
        <f>IF(P$9="","",COUNTIF(P$10:P$34,$C$45))</f>
        <v/>
      </c>
      <c r="Q38" s="29">
        <f>IF(Q$9="","",COUNTIF(Q$10:Q$34,$C$45))</f>
        <v/>
      </c>
      <c r="R38" s="29">
        <f>IF(R$9="","",COUNTIF(R$10:R$34,$C$45))</f>
        <v/>
      </c>
      <c r="S38" s="29">
        <f>IF(S$9="","",COUNTIF(S$10:S$34,$C$45))</f>
        <v/>
      </c>
      <c r="T38" s="29">
        <f>IF(T$9="","",COUNTIF(T$10:T$34,$C$45))</f>
        <v/>
      </c>
      <c r="U38" s="29">
        <f>IF(U$9="","",COUNTIF(U$10:U$34,$C$45))</f>
        <v/>
      </c>
      <c r="V38" s="29">
        <f>IF(V$9="","",COUNTIF(V$10:V$34,$C$45))</f>
        <v/>
      </c>
      <c r="W38" s="29">
        <f>IF(W$9="","",COUNTIF(W$10:W$34,$C$45))</f>
        <v/>
      </c>
      <c r="X38" s="29">
        <f>IF(X$9="","",COUNTIF(X$10:X$34,$C$45))</f>
        <v/>
      </c>
      <c r="Y38" s="29">
        <f>IF(Y$9="","",COUNTIF(Y$10:Y$34,$C$45))</f>
        <v/>
      </c>
      <c r="Z38" s="29">
        <f>IF(Z$9="","",COUNTIF(Z$10:Z$34,$C$45))</f>
        <v/>
      </c>
      <c r="AA38" s="29">
        <f>IF(AA$9="","",COUNTIF(AA$10:AA$34,$C$45))</f>
        <v/>
      </c>
      <c r="AB38" s="29">
        <f>IF(AB$9="","",COUNTIF(AB$10:AB$34,$C$45))</f>
        <v/>
      </c>
      <c r="AC38" s="29">
        <f>IF(AC$9="","",COUNTIF(AC$10:AC$34,$C$45))</f>
        <v/>
      </c>
      <c r="AD38" s="29">
        <f>IF(AD$9="","",COUNTIF(AD$10:AD$34,$C$45))</f>
        <v/>
      </c>
      <c r="AE38" s="29">
        <f>IF(AE$9="","",COUNTIF(AE$10:AE$34,$C$45))</f>
        <v/>
      </c>
      <c r="AF38" s="29">
        <f>IF(AF$9="","",COUNTIF(AF$10:AF$34,$C$45))</f>
        <v/>
      </c>
      <c r="AG38" s="29">
        <f>IF(AG$9="","",COUNTIF(AG$10:AG$34,$C$45))</f>
        <v/>
      </c>
    </row>
    <row r="39" ht="15" customHeight="1">
      <c r="B39" s="27">
        <f>B46</f>
        <v/>
      </c>
      <c r="C39" s="30">
        <f>IF(C$9="","",COUNTIF(C$10:C$34,$C$46))</f>
        <v/>
      </c>
      <c r="D39" s="30">
        <f>IF(D$9="","",COUNTIF(D$10:D$34,$C$46))</f>
        <v/>
      </c>
      <c r="E39" s="30">
        <f>IF(E$9="","",COUNTIF(E$10:E$34,$C$46))</f>
        <v/>
      </c>
      <c r="F39" s="30">
        <f>IF(F$9="","",COUNTIF(F$10:F$34,$C$46))</f>
        <v/>
      </c>
      <c r="G39" s="30">
        <f>IF(G$9="","",COUNTIF(G$10:G$34,$C$46))</f>
        <v/>
      </c>
      <c r="H39" s="30">
        <f>IF(H$9="","",COUNTIF(H$10:H$34,$C$46))</f>
        <v/>
      </c>
      <c r="I39" s="30">
        <f>IF(I$9="","",COUNTIF(I$10:I$34,$C$46))</f>
        <v/>
      </c>
      <c r="J39" s="30">
        <f>IF(J$9="","",COUNTIF(J$10:J$34,$C$46))</f>
        <v/>
      </c>
      <c r="K39" s="30">
        <f>IF(K$9="","",COUNTIF(K$10:K$34,$C$46))</f>
        <v/>
      </c>
      <c r="L39" s="30">
        <f>IF(L$9="","",COUNTIF(L$10:L$34,$C$46))</f>
        <v/>
      </c>
      <c r="M39" s="30">
        <f>IF(M$9="","",COUNTIF(M$10:M$34,$C$46))</f>
        <v/>
      </c>
      <c r="N39" s="30">
        <f>IF(N$9="","",COUNTIF(N$10:N$34,$C$46))</f>
        <v/>
      </c>
      <c r="O39" s="30">
        <f>IF(O$9="","",COUNTIF(O$10:O$34,$C$46))</f>
        <v/>
      </c>
      <c r="P39" s="30">
        <f>IF(P$9="","",COUNTIF(P$10:P$34,$C$46))</f>
        <v/>
      </c>
      <c r="Q39" s="30">
        <f>IF(Q$9="","",COUNTIF(Q$10:Q$34,$C$46))</f>
        <v/>
      </c>
      <c r="R39" s="30">
        <f>IF(R$9="","",COUNTIF(R$10:R$34,$C$46))</f>
        <v/>
      </c>
      <c r="S39" s="30">
        <f>IF(S$9="","",COUNTIF(S$10:S$34,$C$46))</f>
        <v/>
      </c>
      <c r="T39" s="30">
        <f>IF(T$9="","",COUNTIF(T$10:T$34,$C$46))</f>
        <v/>
      </c>
      <c r="U39" s="30">
        <f>IF(U$9="","",COUNTIF(U$10:U$34,$C$46))</f>
        <v/>
      </c>
      <c r="V39" s="30">
        <f>IF(V$9="","",COUNTIF(V$10:V$34,$C$46))</f>
        <v/>
      </c>
      <c r="W39" s="30">
        <f>IF(W$9="","",COUNTIF(W$10:W$34,$C$46))</f>
        <v/>
      </c>
      <c r="X39" s="30">
        <f>IF(X$9="","",COUNTIF(X$10:X$34,$C$46))</f>
        <v/>
      </c>
      <c r="Y39" s="30">
        <f>IF(Y$9="","",COUNTIF(Y$10:Y$34,$C$46))</f>
        <v/>
      </c>
      <c r="Z39" s="30">
        <f>IF(Z$9="","",COUNTIF(Z$10:Z$34,$C$46))</f>
        <v/>
      </c>
      <c r="AA39" s="30">
        <f>IF(AA$9="","",COUNTIF(AA$10:AA$34,$C$46))</f>
        <v/>
      </c>
      <c r="AB39" s="30">
        <f>IF(AB$9="","",COUNTIF(AB$10:AB$34,$C$46))</f>
        <v/>
      </c>
      <c r="AC39" s="30">
        <f>IF(AC$9="","",COUNTIF(AC$10:AC$34,$C$46))</f>
        <v/>
      </c>
      <c r="AD39" s="30">
        <f>IF(AD$9="","",COUNTIF(AD$10:AD$34,$C$46))</f>
        <v/>
      </c>
      <c r="AE39" s="30">
        <f>IF(AE$9="","",COUNTIF(AE$10:AE$34,$C$46))</f>
        <v/>
      </c>
      <c r="AF39" s="30">
        <f>IF(AF$9="","",COUNTIF(AF$10:AF$34,$C$46))</f>
        <v/>
      </c>
      <c r="AG39" s="30">
        <f>IF(AG$9="","",COUNTIF(AG$10:AG$34,$C$46))</f>
        <v/>
      </c>
    </row>
    <row r="40" ht="15" customHeight="1">
      <c r="B40" s="27">
        <f>B47</f>
        <v/>
      </c>
      <c r="C40" s="31">
        <f>IF(C$9="","",COUNTIF(C$10:C$34,$C$47))</f>
        <v/>
      </c>
      <c r="D40" s="31">
        <f>IF(D$9="","",COUNTIF(D$10:D$34,$C$47))</f>
        <v/>
      </c>
      <c r="E40" s="31">
        <f>IF(E$9="","",COUNTIF(E$10:E$34,$C$47))</f>
        <v/>
      </c>
      <c r="F40" s="31">
        <f>IF(F$9="","",COUNTIF(F$10:F$34,$C$47))</f>
        <v/>
      </c>
      <c r="G40" s="31">
        <f>IF(G$9="","",COUNTIF(G$10:G$34,$C$47))</f>
        <v/>
      </c>
      <c r="H40" s="31">
        <f>IF(H$9="","",COUNTIF(H$10:H$34,$C$47))</f>
        <v/>
      </c>
      <c r="I40" s="31">
        <f>IF(I$9="","",COUNTIF(I$10:I$34,$C$47))</f>
        <v/>
      </c>
      <c r="J40" s="31">
        <f>IF(J$9="","",COUNTIF(J$10:J$34,$C$47))</f>
        <v/>
      </c>
      <c r="K40" s="31">
        <f>IF(K$9="","",COUNTIF(K$10:K$34,$C$47))</f>
        <v/>
      </c>
      <c r="L40" s="31">
        <f>IF(L$9="","",COUNTIF(L$10:L$34,$C$47))</f>
        <v/>
      </c>
      <c r="M40" s="31">
        <f>IF(M$9="","",COUNTIF(M$10:M$34,$C$47))</f>
        <v/>
      </c>
      <c r="N40" s="31">
        <f>IF(N$9="","",COUNTIF(N$10:N$34,$C$47))</f>
        <v/>
      </c>
      <c r="O40" s="31">
        <f>IF(O$9="","",COUNTIF(O$10:O$34,$C$47))</f>
        <v/>
      </c>
      <c r="P40" s="31">
        <f>IF(P$9="","",COUNTIF(P$10:P$34,$C$47))</f>
        <v/>
      </c>
      <c r="Q40" s="31">
        <f>IF(Q$9="","",COUNTIF(Q$10:Q$34,$C$47))</f>
        <v/>
      </c>
      <c r="R40" s="31">
        <f>IF(R$9="","",COUNTIF(R$10:R$34,$C$47))</f>
        <v/>
      </c>
      <c r="S40" s="31">
        <f>IF(S$9="","",COUNTIF(S$10:S$34,$C$47))</f>
        <v/>
      </c>
      <c r="T40" s="31">
        <f>IF(T$9="","",COUNTIF(T$10:T$34,$C$47))</f>
        <v/>
      </c>
      <c r="U40" s="31">
        <f>IF(U$9="","",COUNTIF(U$10:U$34,$C$47))</f>
        <v/>
      </c>
      <c r="V40" s="31">
        <f>IF(V$9="","",COUNTIF(V$10:V$34,$C$47))</f>
        <v/>
      </c>
      <c r="W40" s="31">
        <f>IF(W$9="","",COUNTIF(W$10:W$34,$C$47))</f>
        <v/>
      </c>
      <c r="X40" s="31">
        <f>IF(X$9="","",COUNTIF(X$10:X$34,$C$47))</f>
        <v/>
      </c>
      <c r="Y40" s="31">
        <f>IF(Y$9="","",COUNTIF(Y$10:Y$34,$C$47))</f>
        <v/>
      </c>
      <c r="Z40" s="31">
        <f>IF(Z$9="","",COUNTIF(Z$10:Z$34,$C$47))</f>
        <v/>
      </c>
      <c r="AA40" s="31">
        <f>IF(AA$9="","",COUNTIF(AA$10:AA$34,$C$47))</f>
        <v/>
      </c>
      <c r="AB40" s="31">
        <f>IF(AB$9="","",COUNTIF(AB$10:AB$34,$C$47))</f>
        <v/>
      </c>
      <c r="AC40" s="31">
        <f>IF(AC$9="","",COUNTIF(AC$10:AC$34,$C$47))</f>
        <v/>
      </c>
      <c r="AD40" s="31">
        <f>IF(AD$9="","",COUNTIF(AD$10:AD$34,$C$47))</f>
        <v/>
      </c>
      <c r="AE40" s="31">
        <f>IF(AE$9="","",COUNTIF(AE$10:AE$34,$C$47))</f>
        <v/>
      </c>
      <c r="AF40" s="31">
        <f>IF(AF$9="","",COUNTIF(AF$10:AF$34,$C$47))</f>
        <v/>
      </c>
      <c r="AG40" s="31">
        <f>IF(AG$9="","",COUNTIF(AG$10:AG$34,$C$47))</f>
        <v/>
      </c>
    </row>
    <row r="42">
      <c r="B42" s="32" t="inlineStr">
        <is>
          <t>Pamainos ir valandos</t>
        </is>
      </c>
    </row>
    <row r="43" ht="22" customHeight="1">
      <c r="B43" s="33" t="inlineStr">
        <is>
          <t>Pamaina</t>
        </is>
      </c>
      <c r="C43" s="33" t="inlineStr">
        <is>
          <t>Žymėjimas</t>
        </is>
      </c>
      <c r="D43" s="33" t="n"/>
      <c r="E43" s="33" t="inlineStr">
        <is>
          <t>Pradžia</t>
        </is>
      </c>
      <c r="F43" s="33" t="n"/>
      <c r="G43" s="33" t="n"/>
      <c r="H43" s="33" t="inlineStr">
        <is>
          <t>Pabaiga</t>
        </is>
      </c>
      <c r="I43" s="33" t="n"/>
      <c r="J43" s="33" t="n"/>
      <c r="K43" s="33" t="inlineStr">
        <is>
          <t>Pertrauka (min)</t>
        </is>
      </c>
      <c r="L43" s="33" t="n"/>
      <c r="M43" s="33" t="n"/>
      <c r="N43" s="33" t="inlineStr">
        <is>
          <t>Valandos</t>
        </is>
      </c>
      <c r="O43" s="33" t="n"/>
      <c r="P43" s="33" t="n"/>
    </row>
    <row r="44" ht="18" customHeight="1">
      <c r="B44" s="34" t="inlineStr">
        <is>
          <t>Rytinė</t>
        </is>
      </c>
      <c r="C44" s="35" t="inlineStr">
        <is>
          <t>R</t>
        </is>
      </c>
      <c r="D44" s="36" t="n"/>
      <c r="E44" s="37" t="n">
        <v>0.25</v>
      </c>
      <c r="F44" s="36" t="n"/>
      <c r="G44" s="36" t="n"/>
      <c r="H44" s="37" t="n">
        <v>0.5833333333333334</v>
      </c>
      <c r="I44" s="36" t="n"/>
      <c r="J44" s="36" t="n"/>
      <c r="K44" s="38" t="n">
        <v>30</v>
      </c>
      <c r="L44" s="36" t="n"/>
      <c r="M44" s="36" t="n"/>
      <c r="N44" s="39">
        <f>IF(OR(C44="",E44="",H44=""),"",ROUND(MAX(0,MOD(H44-E44,1)*24-N(K44)/60),2))</f>
        <v/>
      </c>
      <c r="O44" s="36" t="n"/>
      <c r="P44" s="36" t="n"/>
      <c r="R44" s="40" t="inlineStr">
        <is>
          <t>Valandos apskaičiuojamos taip: pabaiga minus pradžia minus pertrauka. Atostogų ir ligos dienoms įrašykite valandas, įskaitomas į sutartyje nustatytą normą, arba 0. Tuščiose eilutėse galite pridėti savo pamainas. Žymėjimus galite pervadinti. Išskleidžiamieji sąrašai, spalvos ir sumos pasikeis automatiškai.</t>
        </is>
      </c>
    </row>
    <row r="45" ht="18" customHeight="1">
      <c r="B45" s="34" t="inlineStr">
        <is>
          <t>Dieninė</t>
        </is>
      </c>
      <c r="C45" s="41" t="inlineStr">
        <is>
          <t>D</t>
        </is>
      </c>
      <c r="D45" s="36" t="n"/>
      <c r="E45" s="37" t="n">
        <v>0.3333333333333333</v>
      </c>
      <c r="F45" s="36" t="n"/>
      <c r="G45" s="36" t="n"/>
      <c r="H45" s="37" t="n">
        <v>0.6875</v>
      </c>
      <c r="I45" s="36" t="n"/>
      <c r="J45" s="36" t="n"/>
      <c r="K45" s="38" t="n">
        <v>30</v>
      </c>
      <c r="L45" s="36" t="n"/>
      <c r="M45" s="36" t="n"/>
      <c r="N45" s="39">
        <f>IF(OR(C45="",E45="",H45=""),"",ROUND(MAX(0,MOD(H45-E45,1)*24-N(K45)/60),2))</f>
        <v/>
      </c>
      <c r="O45" s="36" t="n"/>
      <c r="P45" s="36" t="n"/>
    </row>
    <row r="46" ht="18" customHeight="1">
      <c r="B46" s="34" t="inlineStr">
        <is>
          <t>Vakarinė</t>
        </is>
      </c>
      <c r="C46" s="42" t="inlineStr">
        <is>
          <t>V</t>
        </is>
      </c>
      <c r="D46" s="36" t="n"/>
      <c r="E46" s="37" t="n">
        <v>0.5833333333333334</v>
      </c>
      <c r="F46" s="36" t="n"/>
      <c r="G46" s="36" t="n"/>
      <c r="H46" s="37" t="n">
        <v>0.9166666666666666</v>
      </c>
      <c r="I46" s="36" t="n"/>
      <c r="J46" s="36" t="n"/>
      <c r="K46" s="38" t="n">
        <v>30</v>
      </c>
      <c r="L46" s="36" t="n"/>
      <c r="M46" s="36" t="n"/>
      <c r="N46" s="39">
        <f>IF(OR(C46="",E46="",H46=""),"",ROUND(MAX(0,MOD(H46-E46,1)*24-N(K46)/60),2))</f>
        <v/>
      </c>
      <c r="O46" s="36" t="n"/>
      <c r="P46" s="36" t="n"/>
    </row>
    <row r="47" ht="18" customHeight="1">
      <c r="B47" s="34" t="inlineStr">
        <is>
          <t>Naktinė</t>
        </is>
      </c>
      <c r="C47" s="43" t="inlineStr">
        <is>
          <t>N</t>
        </is>
      </c>
      <c r="D47" s="36" t="n"/>
      <c r="E47" s="37" t="n">
        <v>0.9166666666666666</v>
      </c>
      <c r="F47" s="36" t="n"/>
      <c r="G47" s="36" t="n"/>
      <c r="H47" s="37" t="n">
        <v>0.25</v>
      </c>
      <c r="I47" s="36" t="n"/>
      <c r="J47" s="36" t="n"/>
      <c r="K47" s="38" t="n">
        <v>30</v>
      </c>
      <c r="L47" s="36" t="n"/>
      <c r="M47" s="36" t="n"/>
      <c r="N47" s="39">
        <f>IF(OR(C47="",E47="",H47=""),"",ROUND(MAX(0,MOD(H47-E47,1)*24-N(K47)/60),2))</f>
        <v/>
      </c>
      <c r="O47" s="36" t="n"/>
      <c r="P47" s="36" t="n"/>
    </row>
    <row r="48" ht="18" customHeight="1">
      <c r="B48" s="34" t="inlineStr">
        <is>
          <t>Poilsio diena</t>
        </is>
      </c>
      <c r="C48" s="44" t="inlineStr">
        <is>
          <t>P</t>
        </is>
      </c>
      <c r="D48" s="36" t="n"/>
      <c r="E48" s="37" t="n"/>
      <c r="F48" s="36" t="n"/>
      <c r="G48" s="36" t="n"/>
      <c r="H48" s="37" t="n"/>
      <c r="I48" s="36" t="n"/>
      <c r="J48" s="36" t="n"/>
      <c r="K48" s="38" t="n"/>
      <c r="L48" s="36" t="n"/>
      <c r="M48" s="36" t="n"/>
      <c r="N48" s="45" t="n">
        <v>0</v>
      </c>
      <c r="O48" s="36" t="n"/>
      <c r="P48" s="36" t="n"/>
    </row>
    <row r="49" ht="18" customHeight="1">
      <c r="B49" s="34" t="inlineStr">
        <is>
          <t>Atostogos</t>
        </is>
      </c>
      <c r="C49" s="46" t="inlineStr">
        <is>
          <t>A</t>
        </is>
      </c>
      <c r="D49" s="36" t="n"/>
      <c r="E49" s="37" t="n"/>
      <c r="F49" s="36" t="n"/>
      <c r="G49" s="36" t="n"/>
      <c r="H49" s="37" t="n"/>
      <c r="I49" s="36" t="n"/>
      <c r="J49" s="36" t="n"/>
      <c r="K49" s="38" t="n"/>
      <c r="L49" s="36" t="n"/>
      <c r="M49" s="36" t="n"/>
      <c r="N49" s="45" t="n">
        <v>8</v>
      </c>
      <c r="O49" s="36" t="n"/>
      <c r="P49" s="36" t="n"/>
    </row>
    <row r="50" ht="18" customHeight="1">
      <c r="B50" s="34" t="inlineStr">
        <is>
          <t>Liga</t>
        </is>
      </c>
      <c r="C50" s="47" t="inlineStr">
        <is>
          <t>L</t>
        </is>
      </c>
      <c r="D50" s="36" t="n"/>
      <c r="E50" s="37" t="n"/>
      <c r="F50" s="36" t="n"/>
      <c r="G50" s="36" t="n"/>
      <c r="H50" s="37" t="n"/>
      <c r="I50" s="36" t="n"/>
      <c r="J50" s="36" t="n"/>
      <c r="K50" s="38" t="n"/>
      <c r="L50" s="36" t="n"/>
      <c r="M50" s="36" t="n"/>
      <c r="N50" s="45" t="n">
        <v>8</v>
      </c>
      <c r="O50" s="36" t="n"/>
      <c r="P50" s="36" t="n"/>
    </row>
    <row r="51" ht="18" customHeight="1">
      <c r="B51" s="34" t="n"/>
      <c r="C51" s="48" t="n"/>
      <c r="D51" s="36" t="n"/>
      <c r="E51" s="37" t="n"/>
      <c r="F51" s="36" t="n"/>
      <c r="G51" s="36" t="n"/>
      <c r="H51" s="37" t="n"/>
      <c r="I51" s="36" t="n"/>
      <c r="J51" s="36" t="n"/>
      <c r="K51" s="38" t="n"/>
      <c r="L51" s="36" t="n"/>
      <c r="M51" s="36" t="n"/>
      <c r="N51" s="39">
        <f>IF(OR(C51="",E51="",H51=""),"",ROUND(MAX(0,MOD(H51-E51,1)*24-N(K51)/60),2))</f>
        <v/>
      </c>
      <c r="O51" s="36" t="n"/>
      <c r="P51" s="36" t="n"/>
      <c r="T51" s="49" t="n"/>
      <c r="U51" s="49" t="n"/>
      <c r="V51" s="49" t="n"/>
      <c r="W51" s="49" t="n"/>
      <c r="X51" s="49" t="n"/>
      <c r="Y51" s="49" t="n"/>
      <c r="Z51" s="49" t="n"/>
      <c r="AA51" s="49" t="n"/>
      <c r="AB51" s="49" t="n"/>
      <c r="AC51" s="49" t="n"/>
      <c r="AD51" s="49" t="n"/>
      <c r="AE51" s="49" t="n"/>
      <c r="AF51" s="49" t="n"/>
      <c r="AG51" s="49" t="n"/>
      <c r="AH51" s="49" t="n"/>
      <c r="AI51" s="49" t="n"/>
      <c r="AJ51" s="49" t="n"/>
      <c r="AK51" s="49" t="n"/>
    </row>
    <row r="52" ht="18" customHeight="1">
      <c r="B52" s="34" t="n"/>
      <c r="C52" s="48" t="n"/>
      <c r="D52" s="36" t="n"/>
      <c r="E52" s="37" t="n"/>
      <c r="F52" s="36" t="n"/>
      <c r="G52" s="36" t="n"/>
      <c r="H52" s="37" t="n"/>
      <c r="I52" s="36" t="n"/>
      <c r="J52" s="36" t="n"/>
      <c r="K52" s="38" t="n"/>
      <c r="L52" s="36" t="n"/>
      <c r="M52" s="36" t="n"/>
      <c r="N52" s="39">
        <f>IF(OR(C52="",E52="",H52=""),"",ROUND(MAX(0,MOD(H52-E52,1)*24-N(K52)/60),2))</f>
        <v/>
      </c>
      <c r="O52" s="36" t="n"/>
      <c r="P52" s="36" t="n"/>
      <c r="T52" s="50" t="inlineStr">
        <is>
          <t>Patvirtino (parašas ir data)</t>
        </is>
      </c>
    </row>
    <row r="54">
      <c r="A54" s="51" t="inlineStr">
        <is>
          <t>Nemokamas EasyHours šablonas · easyhours.lt — žymėkite darbo laiką telefonu ar bendra planšete, o ne popieriuje.</t>
        </is>
      </c>
    </row>
  </sheetData>
  <mergeCells count="69">
    <mergeCell ref="H49:J49"/>
    <mergeCell ref="H46:J46"/>
    <mergeCell ref="A2:Y2"/>
    <mergeCell ref="N46:P46"/>
    <mergeCell ref="K47:M47"/>
    <mergeCell ref="K50:M50"/>
    <mergeCell ref="AH8:AH9"/>
    <mergeCell ref="K44:M44"/>
    <mergeCell ref="K46:M46"/>
    <mergeCell ref="AJ8:AJ9"/>
    <mergeCell ref="H52:J52"/>
    <mergeCell ref="N52:P52"/>
    <mergeCell ref="T5:X5"/>
    <mergeCell ref="B8:B9"/>
    <mergeCell ref="C45:D45"/>
    <mergeCell ref="K43:M43"/>
    <mergeCell ref="N48:P48"/>
    <mergeCell ref="K52:M52"/>
    <mergeCell ref="T4:X4"/>
    <mergeCell ref="H45:J45"/>
    <mergeCell ref="N44:P44"/>
    <mergeCell ref="E46:G46"/>
    <mergeCell ref="C47:D47"/>
    <mergeCell ref="E49:G49"/>
    <mergeCell ref="E45:G45"/>
    <mergeCell ref="T51:AK51"/>
    <mergeCell ref="R44:AE48"/>
    <mergeCell ref="Y4:AB4"/>
    <mergeCell ref="H47:J47"/>
    <mergeCell ref="C50:D50"/>
    <mergeCell ref="C44:D44"/>
    <mergeCell ref="K48:M48"/>
    <mergeCell ref="H48:J48"/>
    <mergeCell ref="H51:J51"/>
    <mergeCell ref="C43:D43"/>
    <mergeCell ref="A8:A9"/>
    <mergeCell ref="Z1:AK1"/>
    <mergeCell ref="C46:D46"/>
    <mergeCell ref="N49:P49"/>
    <mergeCell ref="T52:AK52"/>
    <mergeCell ref="C51:D51"/>
    <mergeCell ref="A1:Y1"/>
    <mergeCell ref="E47:G47"/>
    <mergeCell ref="N45:P45"/>
    <mergeCell ref="E50:G50"/>
    <mergeCell ref="K49:M49"/>
    <mergeCell ref="AI8:AI9"/>
    <mergeCell ref="C52:D52"/>
    <mergeCell ref="E43:G43"/>
    <mergeCell ref="C48:D48"/>
    <mergeCell ref="Y5:AB5"/>
    <mergeCell ref="H43:J43"/>
    <mergeCell ref="N47:P47"/>
    <mergeCell ref="E52:G52"/>
    <mergeCell ref="H50:J50"/>
    <mergeCell ref="N50:P50"/>
    <mergeCell ref="H44:J44"/>
    <mergeCell ref="AK8:AK9"/>
    <mergeCell ref="A54:AK54"/>
    <mergeCell ref="K45:M45"/>
    <mergeCell ref="C5:Q5"/>
    <mergeCell ref="E48:G48"/>
    <mergeCell ref="N51:P51"/>
    <mergeCell ref="K51:M51"/>
    <mergeCell ref="E44:G44"/>
    <mergeCell ref="N43:P43"/>
    <mergeCell ref="C4:Q4"/>
    <mergeCell ref="E51:G51"/>
    <mergeCell ref="C49:D49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AK10:AK34">
    <cfRule type="expression" priority="3" dxfId="2" stopIfTrue="1">
      <formula>AND(ISNUMBER(AK10),AK10&lt;0)</formula>
    </cfRule>
  </conditionalFormatting>
  <conditionalFormatting sqref="C10:AG34"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conditionalFormatting sqref="C37:AG40">
    <cfRule type="expression" priority="13" dxfId="11" stopIfTrue="1">
      <formula>C$7=0</formula>
    </cfRule>
  </conditionalFormatting>
  <dataValidations count="5">
    <dataValidation sqref="Y5" showDropDown="0" showInputMessage="1" showErrorMessage="0" allowBlank="1" prompt="Pasirinkite mėnesį" type="list">
      <formula1>=$AP$1:$AP$12</formula1>
    </dataValidation>
    <dataValidation sqref="Y4" showDropDown="0" showInputMessage="0" showErrorMessage="0" allowBlank="1" type="whole" operator="between">
      <formula1>2000</formula1>
      <formula2>2100</formula2>
    </dataValidation>
    <dataValidation sqref="K44:K52" showDropDown="0" showInputMessage="0" showErrorMessage="0" allowBlank="1" type="whole" operator="between">
      <formula1>0</formula1>
      <formula2>720</formula2>
    </dataValidation>
    <dataValidation sqref="AJ10:AJ34" showDropDown="0" showInputMessage="0" showErrorMessage="0" allowBlank="1" type="decimal" operator="between">
      <formula1>0</formula1>
      <formula2>744</formula2>
    </dataValidation>
    <dataValidation sqref="C10:AG34" showDropDown="0" showInputMessage="1" showErrorMessage="0" allowBlank="1" prompt="Pasirinkite žymėjimą iš sąrašo" type="list">
      <formula1>=$C$44:$C$52</formula1>
    </dataValidation>
  </dataValidations>
  <hyperlinks>
    <hyperlink xmlns:r="http://schemas.openxmlformats.org/officeDocument/2006/relationships" ref="A54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Mėnesio pamainų grafikas</dc:title>
  <dc:subject xmlns:dc="http://purl.org/dc/elements/1.1/">Nemokamas EasyHours šablonas · easyhours.lt — žymėkite darbo laiką telefonu ar bendra planšete, o ne popieriuje.</dc:subject>
  <dcterms:created xmlns:dcterms="http://purl.org/dc/terms/" xmlns:xsi="http://www.w3.org/2001/XMLSchema-instance" xsi:type="dcterms:W3CDTF">2026-10-03T00:16:09Z</dcterms:created>
  <dcterms:modified xmlns:dcterms="http://purl.org/dc/terms/" xmlns:xsi="http://www.w3.org/2001/XMLSchema-instance" xsi:type="dcterms:W3CDTF">2026-10-03T00:16:09Z</dcterms:modified>
  <cp:lastModifiedBy>EasyHours</cp:lastModifiedBy>
  <cp:keywords>https://easyhours.lt/</cp:keywords>
</cp:coreProperties>
</file>